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255" windowHeight="9945"/>
  </bookViews>
  <sheets>
    <sheet name="Auditoría Superior de la Federa" sheetId="1" r:id="rId1"/>
    <sheet name="Auditoría superior del Estado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M41" i="3"/>
  <c r="L41"/>
  <c r="K41"/>
  <c r="B82" i="2"/>
  <c r="H54" i="3"/>
  <c r="F54"/>
  <c r="F52"/>
  <c r="C52"/>
  <c r="D52"/>
  <c r="E52"/>
  <c r="G52"/>
  <c r="H52" s="1"/>
  <c r="J52" s="1"/>
  <c r="B52"/>
  <c r="H51"/>
  <c r="H50"/>
  <c r="F50"/>
  <c r="H49"/>
  <c r="F49"/>
  <c r="H48"/>
  <c r="F48"/>
  <c r="H47"/>
  <c r="F47"/>
  <c r="H46"/>
  <c r="H42"/>
  <c r="H32"/>
  <c r="H36"/>
  <c r="H38"/>
  <c r="H41"/>
  <c r="H27"/>
  <c r="F29"/>
  <c r="F30"/>
  <c r="F31"/>
  <c r="F32"/>
  <c r="F33"/>
  <c r="F34"/>
  <c r="F35"/>
  <c r="F36"/>
  <c r="F37"/>
  <c r="F38"/>
  <c r="F39"/>
  <c r="F40"/>
  <c r="F41"/>
  <c r="F28"/>
  <c r="M64" i="2"/>
  <c r="L64"/>
  <c r="G62"/>
  <c r="H62"/>
  <c r="I62"/>
  <c r="J62"/>
  <c r="K62"/>
  <c r="L62"/>
  <c r="M62"/>
  <c r="N62"/>
  <c r="A62"/>
  <c r="B62"/>
  <c r="C62"/>
  <c r="D62"/>
  <c r="E62"/>
  <c r="F62"/>
  <c r="M3" i="1"/>
  <c r="M4"/>
  <c r="M5"/>
  <c r="M6"/>
  <c r="M7"/>
  <c r="M8"/>
  <c r="M9"/>
  <c r="M10"/>
  <c r="M11"/>
  <c r="M12"/>
  <c r="M13"/>
  <c r="M14"/>
  <c r="M15"/>
  <c r="M16"/>
  <c r="M17"/>
  <c r="M18"/>
  <c r="M2"/>
  <c r="L3"/>
  <c r="L4"/>
  <c r="L5"/>
  <c r="L6"/>
  <c r="L7"/>
  <c r="L8"/>
  <c r="L9"/>
  <c r="L10"/>
  <c r="L11"/>
  <c r="L12"/>
  <c r="L13"/>
  <c r="L14"/>
  <c r="L15"/>
  <c r="L16"/>
  <c r="L17"/>
  <c r="L18"/>
  <c r="L2"/>
  <c r="K3"/>
  <c r="K4"/>
  <c r="K5"/>
  <c r="K6"/>
  <c r="K7"/>
  <c r="K8"/>
  <c r="K9"/>
  <c r="K10"/>
  <c r="K11"/>
  <c r="K12"/>
  <c r="K13"/>
  <c r="K14"/>
  <c r="K15"/>
  <c r="K16"/>
  <c r="K17"/>
  <c r="K18"/>
  <c r="K2"/>
  <c r="J3"/>
  <c r="J4"/>
  <c r="J5"/>
  <c r="J6"/>
  <c r="J7"/>
  <c r="J8"/>
  <c r="J9"/>
  <c r="J10"/>
  <c r="J11"/>
  <c r="J12"/>
  <c r="J13"/>
  <c r="J14"/>
  <c r="J15"/>
  <c r="J16"/>
  <c r="J17"/>
  <c r="J18"/>
  <c r="J2"/>
  <c r="E18"/>
  <c r="D18"/>
  <c r="F18"/>
  <c r="G18"/>
  <c r="H18"/>
  <c r="C18"/>
</calcChain>
</file>

<file path=xl/sharedStrings.xml><?xml version="1.0" encoding="utf-8"?>
<sst xmlns="http://schemas.openxmlformats.org/spreadsheetml/2006/main" count="181" uniqueCount="91">
  <si>
    <t>09-0-16B00-04-0758</t>
  </si>
  <si>
    <t>Universo Seleccionado</t>
  </si>
  <si>
    <t>Muestra Auditada</t>
  </si>
  <si>
    <t>Recuperación de recursos</t>
  </si>
  <si>
    <t xml:space="preserve">FONDO DE APORTACIONES PARA LA EDUCACIÓN BÁSICA Y NORMAL </t>
  </si>
  <si>
    <t>Construcción del Proyecto El Realito para Abastecimiento de Agua Potable a la Zona Conurbada de San Luis Potosí</t>
  </si>
  <si>
    <t xml:space="preserve">09-A-24000-02-0584 </t>
  </si>
  <si>
    <t>Representatividad de la Muestra</t>
  </si>
  <si>
    <t>Recuperaciones operadas</t>
  </si>
  <si>
    <t>Recuperaciones probables</t>
  </si>
  <si>
    <t>09-A-24000-02-0645</t>
  </si>
  <si>
    <t>Fondo de Aportaciones para los Servicios de Salud</t>
  </si>
  <si>
    <t xml:space="preserve">09-A-24000-02-0697 </t>
  </si>
  <si>
    <t>Fondo para la Infraestructura Social Estatal</t>
  </si>
  <si>
    <t>09-D-24021-02-0813</t>
  </si>
  <si>
    <t>Fondo para la Infraestructura Social Municipal. Municipio de Mexquitic de Carmona</t>
  </si>
  <si>
    <t>09-D-24028-02-1001</t>
  </si>
  <si>
    <t>Fondo para la Infraestructura Social Municipal. Municipio de San Luis Potosí</t>
  </si>
  <si>
    <t>09-D-24037-02-1003</t>
  </si>
  <si>
    <t>Fondo para la Infraestructura Social Municipal. Municipio de Tamazunchale</t>
  </si>
  <si>
    <t>Dictámen</t>
  </si>
  <si>
    <t>Negativo</t>
  </si>
  <si>
    <t>Limpio</t>
  </si>
  <si>
    <t>Con salvedad</t>
  </si>
  <si>
    <t>09-D-24049-02-0778</t>
  </si>
  <si>
    <t>Fondo para la Infraestructura Social Municipal. Municipio de Villa de Ramos</t>
  </si>
  <si>
    <t>09-D-24028-02-1002</t>
  </si>
  <si>
    <t>Fondo de Aportaciones para el Fortalecimiento de los Municipios y de las Demarcaciones Territoriales del Distrito Federal. Municipio de San Luis Potosí</t>
  </si>
  <si>
    <t>09-A-24000-02-0999</t>
  </si>
  <si>
    <t>Fondo de Aportaciones para la Educación Tecnológica y de Adultos</t>
  </si>
  <si>
    <t>09-A-24000-02-0725</t>
  </si>
  <si>
    <t>Fondo de Aportaciones para la Seguridad Pública de los Estados y del Distrito Federal</t>
  </si>
  <si>
    <t>09-A-24000-02-1000</t>
  </si>
  <si>
    <t>Fondo de Aportaciones para el Fortalecimiento de las Entidades Federativas</t>
  </si>
  <si>
    <t xml:space="preserve">(Seguro Popular) Recursos Federales Transferidos a través del Acuerdo de Coordinación Celebrado entre la Secretaría de Salud y la Entidad Federativa. </t>
  </si>
  <si>
    <t>09-A-24000-02-0678</t>
  </si>
  <si>
    <t xml:space="preserve">Recursos del Programa para la Fiscalización del Gasto Federalizado. EFSL </t>
  </si>
  <si>
    <t>09-C-24000-02-0616</t>
  </si>
  <si>
    <t>09-D-24035-02-0870</t>
  </si>
  <si>
    <t>Fondo de Aportaciones para el Fortalecimiento de los Municipios y de las Demarcaciones Territoriales del Distrito Federal. Municipio de Soledad de Graciano Sánchez</t>
  </si>
  <si>
    <t>09-A-24000-02-0998</t>
  </si>
  <si>
    <t>Recursos del Fondo de Aportaciones Múltiples</t>
  </si>
  <si>
    <t>% Recuperable sobre lo auditado</t>
  </si>
  <si>
    <t>% Recuperado sobre lo auditado</t>
  </si>
  <si>
    <t>% por Recuperar sobre lo auditado</t>
  </si>
  <si>
    <t>% Recuperado sobre lo recuperable</t>
  </si>
  <si>
    <t>Fondo</t>
  </si>
  <si>
    <t>Clave de Auditoría</t>
  </si>
  <si>
    <t>SEDUVOP</t>
  </si>
  <si>
    <t>SECRETARÍA DE CULTURA</t>
  </si>
  <si>
    <t>SEDECO</t>
  </si>
  <si>
    <t>IEIFE</t>
  </si>
  <si>
    <t>CEA</t>
  </si>
  <si>
    <t>INPODE</t>
  </si>
  <si>
    <t>SGG</t>
  </si>
  <si>
    <t>INPOJUVE</t>
  </si>
  <si>
    <t>SF</t>
  </si>
  <si>
    <t>DESPACHO DEL EJECUTIVO</t>
  </si>
  <si>
    <t>SEGE</t>
  </si>
  <si>
    <t>JEC</t>
  </si>
  <si>
    <t>INVIES</t>
  </si>
  <si>
    <t>SALUD</t>
  </si>
  <si>
    <t>MONTOS DE LAS OBSERVACIONES CUANTITATIVAS HECHAS POR LA ASE</t>
  </si>
  <si>
    <t>Secretaría de Desarrollo Urbano, vivienda y Obras Públicals</t>
  </si>
  <si>
    <t>Secretaríla de Cutura</t>
  </si>
  <si>
    <t>Secretaría de Desarrollo Económico</t>
  </si>
  <si>
    <t>Instituto Estatal de Infraestructura Física Educativa</t>
  </si>
  <si>
    <t>Comisión Estatal de Agua</t>
  </si>
  <si>
    <t>Instituto Potosino del Deporte</t>
  </si>
  <si>
    <t>Secretaría General de Gobierno</t>
  </si>
  <si>
    <t>Instituto Potosino de la Juventud</t>
  </si>
  <si>
    <t>Secretaría de finanzas</t>
  </si>
  <si>
    <t>Despacho del Ejecutivo</t>
  </si>
  <si>
    <t>Secretaría de Educación del Gobierno del Estado</t>
  </si>
  <si>
    <t>Junta Estatal de Caminos</t>
  </si>
  <si>
    <t>Instituto de Vivienda del Estado</t>
  </si>
  <si>
    <t>Servicios de Salud de San Luis Potosí</t>
  </si>
  <si>
    <t>Secretaría de Finanzas</t>
  </si>
  <si>
    <t>Secretaría de Seguridad Pública</t>
  </si>
  <si>
    <t>PRESUPUESTADO</t>
  </si>
  <si>
    <t>EJERCIDO</t>
  </si>
  <si>
    <t>DIFERENCIA</t>
  </si>
  <si>
    <t>No se auditó</t>
  </si>
  <si>
    <t>NA</t>
  </si>
  <si>
    <t>Monto de las observaciones de la ASE</t>
  </si>
  <si>
    <t>% sobre lo ejercido</t>
  </si>
  <si>
    <t>Monto recuperable, según ASF</t>
  </si>
  <si>
    <t>Secretaríla de Cultura</t>
  </si>
  <si>
    <t>Auditoría Superior del Estado</t>
  </si>
  <si>
    <t>-</t>
  </si>
  <si>
    <t>Presupuesto estatal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</si>
</sst>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164" formatCode="&quot;$&quot;#,##0.00"/>
    <numFmt numFmtId="165" formatCode="0.000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10" fontId="0" fillId="0" borderId="0" xfId="0" applyNumberFormat="1"/>
    <xf numFmtId="7" fontId="0" fillId="0" borderId="0" xfId="0" applyNumberFormat="1"/>
    <xf numFmtId="7" fontId="2" fillId="0" borderId="0" xfId="0" applyNumberFormat="1" applyFont="1"/>
    <xf numFmtId="7" fontId="1" fillId="0" borderId="0" xfId="0" applyNumberFormat="1" applyFont="1"/>
    <xf numFmtId="7" fontId="3" fillId="0" borderId="0" xfId="0" applyNumberFormat="1" applyFont="1"/>
    <xf numFmtId="7" fontId="4" fillId="0" borderId="0" xfId="0" applyNumberFormat="1" applyFont="1"/>
    <xf numFmtId="3" fontId="0" fillId="0" borderId="0" xfId="0" applyNumberFormat="1"/>
    <xf numFmtId="0" fontId="5" fillId="0" borderId="0" xfId="0" applyFon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/>
  </sheetViews>
  <sheetFormatPr baseColWidth="10" defaultRowHeight="15"/>
  <cols>
    <col min="3" max="3" width="13" customWidth="1"/>
    <col min="4" max="4" width="12.7109375" customWidth="1"/>
    <col min="10" max="10" width="12" bestFit="1" customWidth="1"/>
    <col min="12" max="12" width="12" bestFit="1" customWidth="1"/>
  </cols>
  <sheetData>
    <row r="1" spans="1:13">
      <c r="A1" t="s">
        <v>47</v>
      </c>
      <c r="B1" t="s">
        <v>46</v>
      </c>
      <c r="C1" t="s">
        <v>1</v>
      </c>
      <c r="D1" t="s">
        <v>2</v>
      </c>
      <c r="E1" t="s">
        <v>7</v>
      </c>
      <c r="F1" t="s">
        <v>3</v>
      </c>
      <c r="G1" t="s">
        <v>8</v>
      </c>
      <c r="H1" t="s">
        <v>9</v>
      </c>
      <c r="I1" t="s">
        <v>20</v>
      </c>
      <c r="J1" t="s">
        <v>42</v>
      </c>
      <c r="K1" t="s">
        <v>43</v>
      </c>
      <c r="L1" t="s">
        <v>44</v>
      </c>
      <c r="M1" t="s">
        <v>45</v>
      </c>
    </row>
    <row r="2" spans="1:13">
      <c r="A2" t="s">
        <v>0</v>
      </c>
      <c r="B2" t="s">
        <v>5</v>
      </c>
      <c r="C2" s="1">
        <v>96488.8</v>
      </c>
      <c r="D2" s="1">
        <v>96488.8</v>
      </c>
      <c r="E2" s="2">
        <v>1</v>
      </c>
      <c r="F2">
        <v>6.5</v>
      </c>
      <c r="G2">
        <v>0</v>
      </c>
      <c r="H2">
        <v>6.5</v>
      </c>
      <c r="I2" t="s">
        <v>22</v>
      </c>
      <c r="J2" s="2">
        <f>F2/D2</f>
        <v>6.7365331520342255E-5</v>
      </c>
      <c r="K2" s="2">
        <f>G2/D2</f>
        <v>0</v>
      </c>
      <c r="L2" s="2">
        <f>H2/D2</f>
        <v>6.7365331520342255E-5</v>
      </c>
      <c r="M2" s="2">
        <f>G2/F2</f>
        <v>0</v>
      </c>
    </row>
    <row r="3" spans="1:13">
      <c r="A3" t="s">
        <v>6</v>
      </c>
      <c r="B3" t="s">
        <v>4</v>
      </c>
      <c r="C3" s="1">
        <v>7352854.7000000002</v>
      </c>
      <c r="D3" s="1">
        <v>7195144.4000000004</v>
      </c>
      <c r="E3" s="2">
        <v>0.97899999999999998</v>
      </c>
      <c r="F3" s="1">
        <v>267423.7</v>
      </c>
      <c r="G3" s="1">
        <v>129245.8</v>
      </c>
      <c r="H3" s="1">
        <v>138177.9</v>
      </c>
      <c r="I3" t="s">
        <v>23</v>
      </c>
      <c r="J3" s="2">
        <f t="shared" ref="J3:J18" si="0">F3/D3</f>
        <v>3.7167245733108568E-2</v>
      </c>
      <c r="K3" s="2">
        <f t="shared" ref="K3:K18" si="1">G3/D3</f>
        <v>1.7962919548911344E-2</v>
      </c>
      <c r="L3" s="2">
        <f t="shared" ref="L3:L18" si="2">H3/D3</f>
        <v>1.9204326184197217E-2</v>
      </c>
      <c r="M3" s="2">
        <f t="shared" ref="M3:M18" si="3">G3/F3</f>
        <v>0.48329972250028697</v>
      </c>
    </row>
    <row r="4" spans="1:13">
      <c r="A4" t="s">
        <v>10</v>
      </c>
      <c r="B4" t="s">
        <v>11</v>
      </c>
      <c r="C4" s="1">
        <v>1090185.5</v>
      </c>
      <c r="D4" s="1">
        <v>873230.3</v>
      </c>
      <c r="E4" s="2">
        <v>0.80100000000000005</v>
      </c>
      <c r="F4" s="1">
        <v>184775.7</v>
      </c>
      <c r="G4" s="1">
        <v>8636</v>
      </c>
      <c r="H4" s="1">
        <v>176139.7</v>
      </c>
      <c r="I4" t="s">
        <v>21</v>
      </c>
      <c r="J4" s="2">
        <f t="shared" si="0"/>
        <v>0.21160019298459984</v>
      </c>
      <c r="K4" s="2">
        <f t="shared" si="1"/>
        <v>9.8897163783712039E-3</v>
      </c>
      <c r="L4" s="2">
        <f t="shared" si="2"/>
        <v>0.20171047660622862</v>
      </c>
      <c r="M4" s="2">
        <f t="shared" si="3"/>
        <v>4.6737747441898472E-2</v>
      </c>
    </row>
    <row r="5" spans="1:13">
      <c r="A5" t="s">
        <v>12</v>
      </c>
      <c r="B5" t="s">
        <v>13</v>
      </c>
      <c r="C5" s="1">
        <v>169592.4</v>
      </c>
      <c r="D5" s="1">
        <v>136570.9</v>
      </c>
      <c r="E5" s="2">
        <v>0.80500000000000005</v>
      </c>
      <c r="F5" s="1">
        <v>92262.1</v>
      </c>
      <c r="G5" s="1">
        <v>0</v>
      </c>
      <c r="H5" s="1">
        <v>92262.1</v>
      </c>
      <c r="I5" t="s">
        <v>21</v>
      </c>
      <c r="J5" s="2">
        <f t="shared" si="0"/>
        <v>0.67556192424594119</v>
      </c>
      <c r="K5" s="2">
        <f t="shared" si="1"/>
        <v>0</v>
      </c>
      <c r="L5" s="2">
        <f t="shared" si="2"/>
        <v>0.67556192424594119</v>
      </c>
      <c r="M5" s="2">
        <f t="shared" si="3"/>
        <v>0</v>
      </c>
    </row>
    <row r="6" spans="1:13">
      <c r="A6" t="s">
        <v>14</v>
      </c>
      <c r="B6" t="s">
        <v>15</v>
      </c>
      <c r="C6" s="1">
        <v>49260.800000000003</v>
      </c>
      <c r="D6" s="1">
        <v>43395.1</v>
      </c>
      <c r="E6" s="2">
        <v>0.88100000000000001</v>
      </c>
      <c r="F6" s="1">
        <v>7259.8</v>
      </c>
      <c r="G6" s="1">
        <v>0</v>
      </c>
      <c r="H6" s="1">
        <v>7259.8</v>
      </c>
      <c r="I6" t="s">
        <v>21</v>
      </c>
      <c r="J6" s="2">
        <f t="shared" si="0"/>
        <v>0.16729538588458145</v>
      </c>
      <c r="K6" s="2">
        <f t="shared" si="1"/>
        <v>0</v>
      </c>
      <c r="L6" s="2">
        <f t="shared" si="2"/>
        <v>0.16729538588458145</v>
      </c>
      <c r="M6" s="2">
        <f t="shared" si="3"/>
        <v>0</v>
      </c>
    </row>
    <row r="7" spans="1:13">
      <c r="A7" t="s">
        <v>16</v>
      </c>
      <c r="B7" t="s">
        <v>17</v>
      </c>
      <c r="C7" s="1">
        <v>73939.199999999997</v>
      </c>
      <c r="D7" s="1">
        <v>66545.2</v>
      </c>
      <c r="E7" s="2">
        <v>0.9</v>
      </c>
      <c r="F7" s="1">
        <v>1427.7</v>
      </c>
      <c r="G7" s="1">
        <v>0</v>
      </c>
      <c r="H7" s="1">
        <v>1427.7</v>
      </c>
      <c r="I7" t="s">
        <v>22</v>
      </c>
      <c r="J7" s="2">
        <f t="shared" si="0"/>
        <v>2.1454590263460027E-2</v>
      </c>
      <c r="K7" s="2">
        <f t="shared" si="1"/>
        <v>0</v>
      </c>
      <c r="L7" s="2">
        <f t="shared" si="2"/>
        <v>2.1454590263460027E-2</v>
      </c>
      <c r="M7" s="2">
        <f t="shared" si="3"/>
        <v>0</v>
      </c>
    </row>
    <row r="8" spans="1:13">
      <c r="A8" t="s">
        <v>18</v>
      </c>
      <c r="B8" t="s">
        <v>19</v>
      </c>
      <c r="C8" s="1">
        <v>68924.100000000006</v>
      </c>
      <c r="D8" s="1">
        <v>62031.6</v>
      </c>
      <c r="E8" s="2">
        <v>0.9</v>
      </c>
      <c r="F8" s="1">
        <v>22091.3</v>
      </c>
      <c r="G8" s="1">
        <v>0</v>
      </c>
      <c r="H8" s="1">
        <v>22091.3</v>
      </c>
      <c r="I8" t="s">
        <v>21</v>
      </c>
      <c r="J8" s="2">
        <f t="shared" si="0"/>
        <v>0.35612977901585641</v>
      </c>
      <c r="K8" s="2">
        <f t="shared" si="1"/>
        <v>0</v>
      </c>
      <c r="L8" s="2">
        <f t="shared" si="2"/>
        <v>0.35612977901585641</v>
      </c>
      <c r="M8" s="2">
        <f t="shared" si="3"/>
        <v>0</v>
      </c>
    </row>
    <row r="9" spans="1:13">
      <c r="A9" t="s">
        <v>24</v>
      </c>
      <c r="B9" t="s">
        <v>25</v>
      </c>
      <c r="C9" s="1">
        <v>37422.699999999997</v>
      </c>
      <c r="D9" s="1">
        <v>26544.1</v>
      </c>
      <c r="E9" s="2">
        <v>0.70899999999999996</v>
      </c>
      <c r="F9" s="1">
        <v>26258.5</v>
      </c>
      <c r="G9" s="1">
        <v>0</v>
      </c>
      <c r="H9" s="1">
        <v>26258.5</v>
      </c>
      <c r="I9" t="s">
        <v>21</v>
      </c>
      <c r="J9" s="2">
        <f t="shared" si="0"/>
        <v>0.98924054686352147</v>
      </c>
      <c r="K9" s="2">
        <f t="shared" si="1"/>
        <v>0</v>
      </c>
      <c r="L9" s="2">
        <f t="shared" si="2"/>
        <v>0.98924054686352147</v>
      </c>
      <c r="M9" s="2">
        <f t="shared" si="3"/>
        <v>0</v>
      </c>
    </row>
    <row r="10" spans="1:13">
      <c r="A10" t="s">
        <v>26</v>
      </c>
      <c r="B10" t="s">
        <v>27</v>
      </c>
      <c r="C10" s="1">
        <v>287246.09999999998</v>
      </c>
      <c r="D10" s="1">
        <v>254195.4</v>
      </c>
      <c r="E10" s="2">
        <v>0.88500000000000001</v>
      </c>
      <c r="F10" s="1">
        <v>69.5</v>
      </c>
      <c r="G10" s="1">
        <v>0</v>
      </c>
      <c r="H10" s="1">
        <v>69.5</v>
      </c>
      <c r="I10" t="s">
        <v>22</v>
      </c>
      <c r="J10" s="2">
        <f t="shared" si="0"/>
        <v>2.7341171398066212E-4</v>
      </c>
      <c r="K10" s="2">
        <f t="shared" si="1"/>
        <v>0</v>
      </c>
      <c r="L10" s="2">
        <f t="shared" si="2"/>
        <v>2.7341171398066212E-4</v>
      </c>
      <c r="M10" s="2">
        <f t="shared" si="3"/>
        <v>0</v>
      </c>
    </row>
    <row r="11" spans="1:13">
      <c r="A11" t="s">
        <v>38</v>
      </c>
      <c r="B11" t="s">
        <v>39</v>
      </c>
      <c r="C11" s="1">
        <v>89128.2</v>
      </c>
      <c r="D11" s="1">
        <v>64522</v>
      </c>
      <c r="E11" s="2">
        <v>0.72399999999999998</v>
      </c>
      <c r="F11" s="1">
        <v>1584.4</v>
      </c>
      <c r="G11">
        <v>613.4</v>
      </c>
      <c r="H11" s="1">
        <v>971</v>
      </c>
      <c r="I11" t="s">
        <v>23</v>
      </c>
      <c r="J11" s="2">
        <f t="shared" si="0"/>
        <v>2.455596540714795E-2</v>
      </c>
      <c r="K11" s="2">
        <f t="shared" si="1"/>
        <v>9.5068348780260985E-3</v>
      </c>
      <c r="L11" s="2">
        <f t="shared" si="2"/>
        <v>1.504913052912185E-2</v>
      </c>
      <c r="M11" s="2">
        <f t="shared" si="3"/>
        <v>0.38714970966927542</v>
      </c>
    </row>
    <row r="12" spans="1:13">
      <c r="A12" t="s">
        <v>40</v>
      </c>
      <c r="B12" t="s">
        <v>41</v>
      </c>
      <c r="C12" s="1">
        <v>300975.40000000002</v>
      </c>
      <c r="D12" s="1">
        <v>273669.40000000002</v>
      </c>
      <c r="E12" s="2">
        <v>0.90900000000000003</v>
      </c>
      <c r="F12" s="1">
        <v>49235.8</v>
      </c>
      <c r="G12" s="1">
        <v>17379.5</v>
      </c>
      <c r="H12" s="1">
        <v>31856.3</v>
      </c>
      <c r="I12" t="s">
        <v>21</v>
      </c>
      <c r="J12" s="2">
        <f t="shared" si="0"/>
        <v>0.17990977434817337</v>
      </c>
      <c r="K12" s="2">
        <f t="shared" si="1"/>
        <v>6.3505455852937889E-2</v>
      </c>
      <c r="L12" s="2">
        <f t="shared" si="2"/>
        <v>0.11640431849523548</v>
      </c>
      <c r="M12" s="2">
        <f t="shared" si="3"/>
        <v>0.35298502309295265</v>
      </c>
    </row>
    <row r="13" spans="1:13">
      <c r="A13" t="s">
        <v>28</v>
      </c>
      <c r="B13" t="s">
        <v>29</v>
      </c>
      <c r="C13" s="1">
        <v>108220.2</v>
      </c>
      <c r="D13" s="1">
        <v>93345.3</v>
      </c>
      <c r="E13" s="2">
        <v>0.86299999999999999</v>
      </c>
      <c r="F13" s="1">
        <v>12421.8</v>
      </c>
      <c r="G13" s="1">
        <v>0</v>
      </c>
      <c r="H13" s="1">
        <v>12421.8</v>
      </c>
      <c r="I13" t="s">
        <v>23</v>
      </c>
      <c r="J13" s="2">
        <f t="shared" si="0"/>
        <v>0.13307365234243179</v>
      </c>
      <c r="K13" s="2">
        <f t="shared" si="1"/>
        <v>0</v>
      </c>
      <c r="L13" s="2">
        <f t="shared" si="2"/>
        <v>0.13307365234243179</v>
      </c>
      <c r="M13" s="2">
        <f t="shared" si="3"/>
        <v>0</v>
      </c>
    </row>
    <row r="14" spans="1:13">
      <c r="A14" t="s">
        <v>30</v>
      </c>
      <c r="B14" t="s">
        <v>31</v>
      </c>
      <c r="C14" s="1">
        <v>199162.8</v>
      </c>
      <c r="D14" s="1">
        <v>125248.2</v>
      </c>
      <c r="E14" s="2">
        <v>0.629</v>
      </c>
      <c r="F14" s="1">
        <v>6769.4</v>
      </c>
      <c r="G14">
        <v>340.6</v>
      </c>
      <c r="H14" s="1">
        <v>6428</v>
      </c>
      <c r="I14" t="s">
        <v>23</v>
      </c>
      <c r="J14" s="2">
        <f t="shared" si="0"/>
        <v>5.4047882524459433E-2</v>
      </c>
      <c r="K14" s="2">
        <f t="shared" si="1"/>
        <v>2.7194003586478691E-3</v>
      </c>
      <c r="L14" s="2">
        <f t="shared" si="2"/>
        <v>5.1322094848468884E-2</v>
      </c>
      <c r="M14" s="2">
        <f t="shared" si="3"/>
        <v>5.0314651224628484E-2</v>
      </c>
    </row>
    <row r="15" spans="1:13">
      <c r="A15" t="s">
        <v>32</v>
      </c>
      <c r="B15" t="s">
        <v>33</v>
      </c>
      <c r="C15" s="1">
        <v>452483</v>
      </c>
      <c r="D15" s="1">
        <v>402709.8</v>
      </c>
      <c r="E15" s="2">
        <v>0.89</v>
      </c>
      <c r="F15" s="1">
        <v>22421.200000000001</v>
      </c>
      <c r="G15" s="1">
        <v>15.2</v>
      </c>
      <c r="H15" s="1">
        <v>22406</v>
      </c>
      <c r="I15" t="s">
        <v>23</v>
      </c>
      <c r="J15" s="2">
        <f t="shared" si="0"/>
        <v>5.5675824129435142E-2</v>
      </c>
      <c r="K15" s="2">
        <f t="shared" si="1"/>
        <v>3.7744301231308502E-5</v>
      </c>
      <c r="L15" s="2">
        <f t="shared" si="2"/>
        <v>5.5638079828203832E-2</v>
      </c>
      <c r="M15" s="2">
        <f t="shared" si="3"/>
        <v>6.7792981642374173E-4</v>
      </c>
    </row>
    <row r="16" spans="1:13">
      <c r="A16" t="s">
        <v>35</v>
      </c>
      <c r="B16" t="s">
        <v>34</v>
      </c>
      <c r="C16" s="1">
        <v>621813.69999999995</v>
      </c>
      <c r="D16" s="1">
        <v>543655.4</v>
      </c>
      <c r="E16" s="2">
        <v>0.874</v>
      </c>
      <c r="F16" s="1">
        <v>41466.9</v>
      </c>
      <c r="G16" s="1">
        <v>1420</v>
      </c>
      <c r="H16" s="1">
        <v>40046.9</v>
      </c>
      <c r="I16" t="s">
        <v>23</v>
      </c>
      <c r="J16" s="2">
        <f t="shared" si="0"/>
        <v>7.6274235480784339E-2</v>
      </c>
      <c r="K16" s="2">
        <f t="shared" si="1"/>
        <v>2.6119486718976762E-3</v>
      </c>
      <c r="L16" s="2">
        <f t="shared" si="2"/>
        <v>7.3662286808886659E-2</v>
      </c>
      <c r="M16" s="2">
        <f t="shared" si="3"/>
        <v>3.4244180298020829E-2</v>
      </c>
    </row>
    <row r="17" spans="1:13">
      <c r="A17" t="s">
        <v>37</v>
      </c>
      <c r="B17" t="s">
        <v>36</v>
      </c>
      <c r="C17" s="1">
        <v>6360.1</v>
      </c>
      <c r="D17" s="1">
        <v>6115.6</v>
      </c>
      <c r="E17" s="2">
        <v>0.96199999999999997</v>
      </c>
      <c r="F17">
        <v>161.69999999999999</v>
      </c>
      <c r="G17">
        <v>161.69999999999999</v>
      </c>
      <c r="H17" s="1">
        <v>0</v>
      </c>
      <c r="I17" t="s">
        <v>23</v>
      </c>
      <c r="J17" s="2">
        <f t="shared" si="0"/>
        <v>2.6440578193472428E-2</v>
      </c>
      <c r="K17" s="2">
        <f t="shared" si="1"/>
        <v>2.6440578193472428E-2</v>
      </c>
      <c r="L17" s="2">
        <f t="shared" si="2"/>
        <v>0</v>
      </c>
      <c r="M17" s="2">
        <f t="shared" si="3"/>
        <v>1</v>
      </c>
    </row>
    <row r="18" spans="1:13">
      <c r="C18" s="1">
        <f>SUM(C2:C17)</f>
        <v>11004057.699999997</v>
      </c>
      <c r="D18" s="1">
        <f t="shared" ref="D18:H18" si="4">SUM(D2:D17)</f>
        <v>10263411.5</v>
      </c>
      <c r="E18" s="2">
        <f>D18/C18</f>
        <v>0.93269335547013743</v>
      </c>
      <c r="F18" s="1">
        <f t="shared" si="4"/>
        <v>735636.00000000012</v>
      </c>
      <c r="G18" s="1">
        <f t="shared" si="4"/>
        <v>157812.20000000001</v>
      </c>
      <c r="H18" s="1">
        <f t="shared" si="4"/>
        <v>577822.99999999988</v>
      </c>
      <c r="I18" s="1"/>
      <c r="J18" s="2">
        <f t="shared" si="0"/>
        <v>7.1675582724126385E-2</v>
      </c>
      <c r="K18" s="2">
        <f t="shared" si="1"/>
        <v>1.5376193383652211E-2</v>
      </c>
      <c r="L18" s="2">
        <f t="shared" si="2"/>
        <v>5.6299311393682293E-2</v>
      </c>
      <c r="M18" s="2">
        <f t="shared" si="3"/>
        <v>0.21452484652735862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workbookViewId="0">
      <pane ySplit="2" topLeftCell="A3" activePane="bottomLeft" state="frozen"/>
      <selection pane="bottomLeft"/>
    </sheetView>
  </sheetViews>
  <sheetFormatPr baseColWidth="10" defaultRowHeight="15"/>
  <cols>
    <col min="1" max="1" width="15.140625" style="3" bestFit="1" customWidth="1"/>
    <col min="2" max="2" width="16.42578125" style="3" customWidth="1"/>
    <col min="3" max="3" width="15.140625" style="3" customWidth="1"/>
    <col min="4" max="4" width="14.140625" style="3" bestFit="1" customWidth="1"/>
    <col min="5" max="5" width="14.140625" style="3" customWidth="1"/>
    <col min="6" max="6" width="12.7109375" style="3" bestFit="1" customWidth="1"/>
    <col min="7" max="8" width="11.42578125" style="3"/>
    <col min="9" max="9" width="16.42578125" style="3" bestFit="1" customWidth="1"/>
    <col min="10" max="10" width="11.42578125" style="3"/>
    <col min="11" max="11" width="13.7109375" style="3" bestFit="1" customWidth="1"/>
    <col min="12" max="12" width="16.42578125" style="3" bestFit="1" customWidth="1"/>
    <col min="13" max="13" width="14.85546875" style="3" customWidth="1"/>
    <col min="14" max="14" width="14.7109375" style="3" bestFit="1" customWidth="1"/>
    <col min="15" max="16384" width="11.42578125" style="3"/>
  </cols>
  <sheetData>
    <row r="1" spans="1:14" ht="18.75">
      <c r="E1" s="4" t="s">
        <v>62</v>
      </c>
    </row>
    <row r="2" spans="1:14" s="5" customFormat="1">
      <c r="A2" s="5" t="s">
        <v>48</v>
      </c>
      <c r="B2" s="5" t="s">
        <v>49</v>
      </c>
      <c r="C2" s="5" t="s">
        <v>50</v>
      </c>
      <c r="D2" s="5" t="s">
        <v>51</v>
      </c>
      <c r="E2" s="5" t="s">
        <v>52</v>
      </c>
      <c r="F2" s="5" t="s">
        <v>53</v>
      </c>
      <c r="G2" s="5" t="s">
        <v>54</v>
      </c>
      <c r="H2" s="5" t="s">
        <v>55</v>
      </c>
      <c r="I2" s="5" t="s">
        <v>56</v>
      </c>
      <c r="J2" s="5" t="s">
        <v>57</v>
      </c>
      <c r="K2" s="5" t="s">
        <v>58</v>
      </c>
      <c r="L2" s="5" t="s">
        <v>59</v>
      </c>
      <c r="M2" s="5" t="s">
        <v>60</v>
      </c>
      <c r="N2" s="5" t="s">
        <v>61</v>
      </c>
    </row>
    <row r="3" spans="1:14">
      <c r="A3" s="3">
        <v>177663.04</v>
      </c>
      <c r="B3" s="3">
        <v>85000</v>
      </c>
      <c r="C3" s="3">
        <v>840894.51</v>
      </c>
      <c r="D3" s="3">
        <v>20387879.600000001</v>
      </c>
      <c r="E3" s="3">
        <v>27000</v>
      </c>
      <c r="F3" s="3">
        <v>1174108.75</v>
      </c>
      <c r="G3" s="3">
        <v>1759.2</v>
      </c>
      <c r="H3" s="3">
        <v>1111.5</v>
      </c>
      <c r="I3" s="3">
        <v>20000</v>
      </c>
      <c r="J3" s="3">
        <v>329699.25</v>
      </c>
      <c r="K3" s="3">
        <v>541666.65</v>
      </c>
      <c r="L3" s="3">
        <v>575000</v>
      </c>
      <c r="M3" s="3">
        <v>3000</v>
      </c>
      <c r="N3" s="3">
        <v>10548487.43</v>
      </c>
    </row>
    <row r="4" spans="1:14">
      <c r="A4" s="3">
        <v>15720252.76</v>
      </c>
      <c r="B4" s="3">
        <v>493217.75</v>
      </c>
      <c r="C4" s="3">
        <v>28498.17</v>
      </c>
      <c r="D4" s="3">
        <v>3979.26</v>
      </c>
      <c r="E4" s="3">
        <v>37874.129999999997</v>
      </c>
      <c r="F4" s="3">
        <v>121681.02</v>
      </c>
      <c r="G4" s="3">
        <v>234395.43</v>
      </c>
      <c r="H4" s="3">
        <v>4111</v>
      </c>
      <c r="I4" s="3">
        <v>20700</v>
      </c>
      <c r="J4" s="3">
        <v>110607</v>
      </c>
      <c r="K4" s="3">
        <v>93552.5</v>
      </c>
      <c r="L4" s="3">
        <v>15377570.710000001</v>
      </c>
      <c r="M4" s="3">
        <v>6000</v>
      </c>
      <c r="N4" s="3">
        <v>13202</v>
      </c>
    </row>
    <row r="5" spans="1:14">
      <c r="A5" s="3">
        <v>114048.09</v>
      </c>
      <c r="B5" s="3">
        <v>2825000</v>
      </c>
      <c r="C5" s="3">
        <v>55000</v>
      </c>
      <c r="D5" s="3">
        <v>10634.2</v>
      </c>
      <c r="E5" s="3">
        <v>36219.440000000002</v>
      </c>
      <c r="F5" s="3">
        <v>175706.79</v>
      </c>
      <c r="G5" s="3">
        <v>279685.48</v>
      </c>
      <c r="H5" s="3">
        <v>5000</v>
      </c>
      <c r="I5" s="3">
        <v>65327</v>
      </c>
      <c r="J5" s="3">
        <v>3313.84</v>
      </c>
      <c r="K5" s="3">
        <v>143865</v>
      </c>
      <c r="L5" s="3">
        <v>1886746.34</v>
      </c>
      <c r="M5" s="3">
        <v>506761.44</v>
      </c>
      <c r="N5" s="3">
        <v>171971.41</v>
      </c>
    </row>
    <row r="6" spans="1:14">
      <c r="A6" s="3">
        <v>241567.03</v>
      </c>
      <c r="B6" s="3">
        <v>7843414.3700000001</v>
      </c>
      <c r="C6" s="3">
        <v>72000</v>
      </c>
      <c r="D6" s="3">
        <v>80000</v>
      </c>
      <c r="E6" s="3">
        <v>26134.29</v>
      </c>
      <c r="F6" s="3">
        <v>3510</v>
      </c>
      <c r="H6" s="3">
        <v>3000</v>
      </c>
      <c r="I6" s="3">
        <v>4000000</v>
      </c>
      <c r="J6" s="3">
        <v>134350</v>
      </c>
      <c r="K6" s="3">
        <v>5226000</v>
      </c>
      <c r="L6" s="3">
        <v>13800</v>
      </c>
      <c r="M6" s="3">
        <v>1000000</v>
      </c>
      <c r="N6" s="3">
        <v>27830</v>
      </c>
    </row>
    <row r="7" spans="1:14">
      <c r="A7" s="3">
        <v>416744544.37</v>
      </c>
      <c r="B7" s="3">
        <v>763901.1</v>
      </c>
      <c r="C7" s="3">
        <v>1752.6</v>
      </c>
      <c r="D7" s="3">
        <v>7810.91</v>
      </c>
      <c r="E7" s="3">
        <v>14272.35</v>
      </c>
      <c r="F7" s="3">
        <v>16399</v>
      </c>
      <c r="H7" s="3">
        <v>4600</v>
      </c>
      <c r="I7" s="3">
        <v>4122316</v>
      </c>
      <c r="J7" s="3">
        <v>120000</v>
      </c>
      <c r="K7" s="3">
        <v>120000</v>
      </c>
      <c r="L7" s="3">
        <v>29080</v>
      </c>
      <c r="M7" s="3">
        <v>1000000</v>
      </c>
      <c r="N7" s="3">
        <v>21936.48</v>
      </c>
    </row>
    <row r="8" spans="1:14">
      <c r="B8" s="3">
        <v>132427.88</v>
      </c>
      <c r="C8" s="3">
        <v>2260</v>
      </c>
      <c r="E8" s="3">
        <v>38159.160000000003</v>
      </c>
      <c r="F8" s="3">
        <v>2500</v>
      </c>
      <c r="H8" s="3">
        <v>1400</v>
      </c>
      <c r="I8" s="3">
        <v>37477.21</v>
      </c>
      <c r="J8" s="3">
        <v>6900</v>
      </c>
      <c r="K8" s="3">
        <v>26392.5</v>
      </c>
      <c r="L8" s="3">
        <v>36975.96</v>
      </c>
      <c r="M8" s="3">
        <v>1000000</v>
      </c>
      <c r="N8" s="3">
        <v>20125</v>
      </c>
    </row>
    <row r="9" spans="1:14">
      <c r="B9" s="3">
        <v>5523627.9400000004</v>
      </c>
      <c r="E9" s="3">
        <v>3698451.26</v>
      </c>
      <c r="F9" s="3">
        <v>2216.23</v>
      </c>
      <c r="H9" s="3">
        <v>12075</v>
      </c>
      <c r="I9" s="3">
        <v>65415.95</v>
      </c>
      <c r="J9" s="3">
        <v>73534.45</v>
      </c>
      <c r="K9" s="3">
        <v>16900</v>
      </c>
      <c r="L9" s="3">
        <v>14388</v>
      </c>
      <c r="M9" s="3">
        <v>122369.79</v>
      </c>
      <c r="N9" s="3">
        <v>206797.82</v>
      </c>
    </row>
    <row r="10" spans="1:14">
      <c r="B10" s="3">
        <v>965032.63</v>
      </c>
      <c r="F10" s="3">
        <v>2400</v>
      </c>
      <c r="H10" s="3">
        <v>1300</v>
      </c>
      <c r="I10" s="3">
        <v>86250</v>
      </c>
      <c r="J10" s="3">
        <v>178034.38</v>
      </c>
      <c r="K10" s="3">
        <v>10522.5</v>
      </c>
      <c r="L10" s="3">
        <v>16025.7</v>
      </c>
      <c r="M10" s="3">
        <v>74259336.560000002</v>
      </c>
      <c r="N10" s="3">
        <v>18147</v>
      </c>
    </row>
    <row r="11" spans="1:14">
      <c r="B11" s="3">
        <v>1663460.32</v>
      </c>
      <c r="F11" s="3">
        <v>1752.6</v>
      </c>
      <c r="I11" s="3">
        <v>557252842.90999997</v>
      </c>
      <c r="K11" s="3">
        <v>22425</v>
      </c>
      <c r="L11" s="3">
        <v>65129.17</v>
      </c>
      <c r="M11" s="3">
        <v>23341714.670000002</v>
      </c>
      <c r="N11" s="3">
        <v>99173</v>
      </c>
    </row>
    <row r="12" spans="1:14">
      <c r="B12" s="3">
        <v>10008.86</v>
      </c>
      <c r="F12" s="3">
        <v>8682.65</v>
      </c>
      <c r="I12" s="3">
        <v>561976438.39999998</v>
      </c>
      <c r="K12" s="3">
        <v>30000</v>
      </c>
      <c r="L12" s="3">
        <v>14710</v>
      </c>
      <c r="M12" s="3">
        <v>4000000</v>
      </c>
      <c r="N12" s="3">
        <v>31144.95</v>
      </c>
    </row>
    <row r="13" spans="1:14">
      <c r="F13" s="3">
        <v>6000</v>
      </c>
      <c r="I13" s="3">
        <v>60720</v>
      </c>
      <c r="K13" s="3">
        <v>242880</v>
      </c>
      <c r="L13" s="3">
        <v>8610</v>
      </c>
      <c r="M13" s="3">
        <v>2993</v>
      </c>
      <c r="N13" s="3">
        <v>34472.730000000003</v>
      </c>
    </row>
    <row r="14" spans="1:14">
      <c r="F14" s="3">
        <v>1500</v>
      </c>
      <c r="I14" s="3">
        <v>10000</v>
      </c>
      <c r="K14" s="3">
        <v>344678.40000000002</v>
      </c>
      <c r="L14" s="3">
        <v>15408.67</v>
      </c>
      <c r="M14" s="3">
        <v>3797</v>
      </c>
      <c r="N14" s="3">
        <v>125428900.98999999</v>
      </c>
    </row>
    <row r="15" spans="1:14">
      <c r="F15" s="3">
        <v>72760.5</v>
      </c>
      <c r="I15" s="3">
        <v>290503302.80000001</v>
      </c>
      <c r="K15" s="3">
        <v>12649</v>
      </c>
      <c r="L15" s="3">
        <v>348185.75</v>
      </c>
      <c r="M15" s="3">
        <v>3347</v>
      </c>
      <c r="N15" s="3">
        <v>234245376.59</v>
      </c>
    </row>
    <row r="16" spans="1:14">
      <c r="F16" s="3">
        <v>90721.12</v>
      </c>
      <c r="K16" s="3">
        <v>575000</v>
      </c>
      <c r="L16" s="3">
        <v>1021056.7</v>
      </c>
      <c r="M16" s="3">
        <v>3202</v>
      </c>
      <c r="N16" s="3">
        <v>224511832.33000001</v>
      </c>
    </row>
    <row r="17" spans="6:13">
      <c r="F17" s="3">
        <v>170706</v>
      </c>
      <c r="K17" s="3">
        <v>73553.320000000007</v>
      </c>
      <c r="L17" s="3">
        <v>3641746.65</v>
      </c>
      <c r="M17" s="3">
        <v>2441</v>
      </c>
    </row>
    <row r="18" spans="6:13">
      <c r="F18" s="3">
        <v>93164.95</v>
      </c>
      <c r="K18" s="3">
        <v>87547.43</v>
      </c>
      <c r="L18" s="3">
        <v>7761133.3099999996</v>
      </c>
      <c r="M18" s="3">
        <v>2553</v>
      </c>
    </row>
    <row r="19" spans="6:13">
      <c r="F19" s="3">
        <v>46333.5</v>
      </c>
      <c r="K19" s="3">
        <v>498318</v>
      </c>
      <c r="L19" s="3">
        <v>593508.1</v>
      </c>
      <c r="M19" s="3">
        <v>1795</v>
      </c>
    </row>
    <row r="20" spans="6:13">
      <c r="F20" s="3">
        <v>9576</v>
      </c>
      <c r="K20" s="3">
        <v>68100</v>
      </c>
      <c r="L20" s="3">
        <v>2920303.48</v>
      </c>
      <c r="M20" s="3">
        <v>1329</v>
      </c>
    </row>
    <row r="21" spans="6:13">
      <c r="F21" s="3">
        <v>7000</v>
      </c>
      <c r="K21" s="3">
        <v>433333.32</v>
      </c>
      <c r="L21" s="3">
        <v>3965680.59</v>
      </c>
      <c r="M21" s="3">
        <v>448</v>
      </c>
    </row>
    <row r="22" spans="6:13">
      <c r="F22" s="3">
        <v>247850</v>
      </c>
      <c r="K22" s="3">
        <v>1200000</v>
      </c>
      <c r="L22" s="3">
        <v>517496.69</v>
      </c>
      <c r="M22" s="3">
        <v>4123</v>
      </c>
    </row>
    <row r="23" spans="6:13">
      <c r="F23" s="3">
        <v>11700.68</v>
      </c>
      <c r="K23" s="3">
        <v>171000</v>
      </c>
      <c r="L23" s="3">
        <v>599912.53</v>
      </c>
      <c r="M23" s="3">
        <v>441890.26</v>
      </c>
    </row>
    <row r="24" spans="6:13">
      <c r="F24" s="3">
        <v>13827.6</v>
      </c>
      <c r="K24" s="3">
        <v>236250</v>
      </c>
      <c r="L24" s="3">
        <v>599586.6</v>
      </c>
      <c r="M24" s="3">
        <v>9525655.3000000007</v>
      </c>
    </row>
    <row r="25" spans="6:13">
      <c r="F25" s="3">
        <v>43431.45</v>
      </c>
      <c r="K25" s="3">
        <v>169251.99</v>
      </c>
      <c r="L25" s="3">
        <v>1171173.01</v>
      </c>
      <c r="M25" s="3">
        <v>22772406</v>
      </c>
    </row>
    <row r="26" spans="6:13">
      <c r="F26" s="3">
        <v>84705.84</v>
      </c>
      <c r="K26" s="3">
        <v>100000</v>
      </c>
      <c r="L26" s="3">
        <v>317944.18</v>
      </c>
      <c r="M26" s="3">
        <v>71313494.950000003</v>
      </c>
    </row>
    <row r="27" spans="6:13">
      <c r="F27" s="3">
        <v>74043</v>
      </c>
      <c r="K27" s="3">
        <v>282613</v>
      </c>
      <c r="L27" s="3">
        <v>489507.99</v>
      </c>
    </row>
    <row r="28" spans="6:13">
      <c r="F28" s="3">
        <v>178376</v>
      </c>
      <c r="K28" s="3">
        <v>153704</v>
      </c>
      <c r="L28" s="3">
        <v>2548855.1</v>
      </c>
    </row>
    <row r="29" spans="6:13">
      <c r="F29" s="3">
        <v>60020</v>
      </c>
      <c r="K29" s="3">
        <v>500000</v>
      </c>
      <c r="L29" s="3">
        <v>351365.62</v>
      </c>
    </row>
    <row r="30" spans="6:13">
      <c r="F30" s="3">
        <v>227163.32</v>
      </c>
      <c r="K30" s="3">
        <v>630000</v>
      </c>
      <c r="L30" s="3">
        <v>104874.85</v>
      </c>
    </row>
    <row r="31" spans="6:13">
      <c r="F31" s="3">
        <v>118623</v>
      </c>
      <c r="K31" s="3">
        <v>700000</v>
      </c>
    </row>
    <row r="32" spans="6:13">
      <c r="F32" s="3">
        <v>75649</v>
      </c>
      <c r="K32" s="3">
        <v>583387</v>
      </c>
    </row>
    <row r="33" spans="6:11">
      <c r="F33" s="3">
        <v>154068</v>
      </c>
      <c r="K33" s="3">
        <v>1500000</v>
      </c>
    </row>
    <row r="34" spans="6:11">
      <c r="F34" s="3">
        <v>16280</v>
      </c>
      <c r="K34" s="3">
        <v>252000</v>
      </c>
    </row>
    <row r="35" spans="6:11">
      <c r="F35" s="3">
        <v>6091.29</v>
      </c>
      <c r="K35" s="3">
        <v>500000</v>
      </c>
    </row>
    <row r="36" spans="6:11">
      <c r="F36" s="3">
        <v>5000</v>
      </c>
      <c r="K36" s="3">
        <v>1000000</v>
      </c>
    </row>
    <row r="37" spans="6:11">
      <c r="F37" s="3">
        <v>6000</v>
      </c>
      <c r="K37" s="3">
        <v>723520</v>
      </c>
    </row>
    <row r="38" spans="6:11">
      <c r="F38" s="3">
        <v>2000</v>
      </c>
      <c r="K38" s="3">
        <v>1659746.55</v>
      </c>
    </row>
    <row r="39" spans="6:11">
      <c r="F39" s="3">
        <v>199500</v>
      </c>
    </row>
    <row r="40" spans="6:11">
      <c r="F40" s="3">
        <v>3000</v>
      </c>
    </row>
    <row r="41" spans="6:11">
      <c r="F41" s="3">
        <v>92575</v>
      </c>
    </row>
    <row r="42" spans="6:11">
      <c r="F42" s="3">
        <v>33327</v>
      </c>
    </row>
    <row r="43" spans="6:11">
      <c r="F43" s="3">
        <v>38352.5</v>
      </c>
    </row>
    <row r="44" spans="6:11">
      <c r="F44" s="3">
        <v>195202.1</v>
      </c>
    </row>
    <row r="45" spans="6:11">
      <c r="F45" s="3">
        <v>290215.15000000002</v>
      </c>
    </row>
    <row r="46" spans="6:11">
      <c r="F46" s="3">
        <v>52108.800000000003</v>
      </c>
    </row>
    <row r="47" spans="6:11">
      <c r="F47" s="3">
        <v>75000</v>
      </c>
    </row>
    <row r="48" spans="6:11">
      <c r="F48" s="3">
        <v>40250</v>
      </c>
    </row>
    <row r="49" spans="1:14">
      <c r="F49" s="3">
        <v>22153.599999999999</v>
      </c>
    </row>
    <row r="50" spans="1:14">
      <c r="F50" s="3">
        <v>62350</v>
      </c>
    </row>
    <row r="51" spans="1:14">
      <c r="F51" s="3">
        <v>80804.09</v>
      </c>
    </row>
    <row r="52" spans="1:14">
      <c r="F52" s="3">
        <v>576632.80000000005</v>
      </c>
    </row>
    <row r="53" spans="1:14">
      <c r="F53" s="3">
        <v>119140</v>
      </c>
    </row>
    <row r="54" spans="1:14">
      <c r="F54" s="3">
        <v>18610</v>
      </c>
    </row>
    <row r="55" spans="1:14">
      <c r="F55" s="3">
        <v>28540</v>
      </c>
    </row>
    <row r="56" spans="1:14">
      <c r="F56" s="3">
        <v>32257.5</v>
      </c>
    </row>
    <row r="57" spans="1:14">
      <c r="F57" s="3">
        <v>23000</v>
      </c>
    </row>
    <row r="58" spans="1:14">
      <c r="F58" s="3">
        <v>52350.3</v>
      </c>
    </row>
    <row r="59" spans="1:14">
      <c r="F59" s="3">
        <v>53200.15</v>
      </c>
    </row>
    <row r="60" spans="1:14">
      <c r="F60" s="3">
        <v>6153.9</v>
      </c>
    </row>
    <row r="61" spans="1:14">
      <c r="F61" s="3">
        <v>31579</v>
      </c>
    </row>
    <row r="62" spans="1:14" s="5" customFormat="1">
      <c r="A62" s="5">
        <f t="shared" ref="A62:E62" si="0">SUM(A3:A61)</f>
        <v>432998075.29000002</v>
      </c>
      <c r="B62" s="5">
        <f t="shared" si="0"/>
        <v>20305090.850000001</v>
      </c>
      <c r="C62" s="5">
        <f t="shared" si="0"/>
        <v>1000405.28</v>
      </c>
      <c r="D62" s="5">
        <f t="shared" si="0"/>
        <v>20490303.970000003</v>
      </c>
      <c r="E62" s="5">
        <f t="shared" si="0"/>
        <v>3878110.63</v>
      </c>
      <c r="F62" s="6">
        <f>SUM(F3:F61)</f>
        <v>5457850.1800000006</v>
      </c>
      <c r="G62" s="5">
        <f t="shared" ref="G62" si="1">SUM(G3:G61)</f>
        <v>515840.11</v>
      </c>
      <c r="H62" s="5">
        <f t="shared" ref="H62" si="2">SUM(H3:H61)</f>
        <v>32597.5</v>
      </c>
      <c r="I62" s="5">
        <f t="shared" ref="I62" si="3">SUM(I3:I61)</f>
        <v>1418220790.2699997</v>
      </c>
      <c r="J62" s="5">
        <f t="shared" ref="J62" si="4">SUM(J3:J61)</f>
        <v>956438.92</v>
      </c>
      <c r="K62" s="5">
        <f t="shared" ref="K62:L62" si="5">SUM(K3:K61)</f>
        <v>18928856.16</v>
      </c>
      <c r="L62" s="7">
        <f t="shared" si="5"/>
        <v>45005775.699999996</v>
      </c>
      <c r="M62" s="7">
        <f t="shared" ref="M62" si="6">SUM(M3:M61)</f>
        <v>209318656.97000003</v>
      </c>
      <c r="N62" s="5">
        <f t="shared" ref="N62" si="7">SUM(N3:N61)</f>
        <v>595379397.73000002</v>
      </c>
    </row>
    <row r="63" spans="1:14">
      <c r="L63" s="3">
        <v>41298102.810000002</v>
      </c>
      <c r="M63" s="3">
        <v>213026329.86000001</v>
      </c>
    </row>
    <row r="64" spans="1:14">
      <c r="L64" s="3">
        <f>L62-L63</f>
        <v>3707672.8899999931</v>
      </c>
      <c r="M64" s="3">
        <f>M62-M63</f>
        <v>-3707672.8899999857</v>
      </c>
    </row>
    <row r="68" spans="1:4">
      <c r="A68" s="5" t="s">
        <v>63</v>
      </c>
      <c r="B68" s="3">
        <v>432998075.29000002</v>
      </c>
    </row>
    <row r="69" spans="1:4">
      <c r="A69" s="5" t="s">
        <v>64</v>
      </c>
      <c r="B69" s="3">
        <v>20305090.850000001</v>
      </c>
    </row>
    <row r="70" spans="1:4">
      <c r="A70" s="5" t="s">
        <v>65</v>
      </c>
      <c r="B70" s="3">
        <v>1000405.28</v>
      </c>
    </row>
    <row r="71" spans="1:4">
      <c r="A71" s="5" t="s">
        <v>66</v>
      </c>
      <c r="B71" s="3">
        <v>20490303.970000003</v>
      </c>
    </row>
    <row r="72" spans="1:4">
      <c r="A72" s="5" t="s">
        <v>67</v>
      </c>
      <c r="B72" s="3">
        <v>3878110.63</v>
      </c>
    </row>
    <row r="73" spans="1:4">
      <c r="A73" s="5" t="s">
        <v>68</v>
      </c>
      <c r="B73" s="3">
        <v>5457850.1800000006</v>
      </c>
    </row>
    <row r="74" spans="1:4">
      <c r="A74" s="5" t="s">
        <v>69</v>
      </c>
      <c r="B74" s="3">
        <v>515840.11</v>
      </c>
    </row>
    <row r="75" spans="1:4">
      <c r="A75" s="5" t="s">
        <v>70</v>
      </c>
      <c r="B75" s="3">
        <v>32597.5</v>
      </c>
    </row>
    <row r="76" spans="1:4">
      <c r="A76" s="5" t="s">
        <v>71</v>
      </c>
      <c r="B76" s="3">
        <v>1418220790.2699997</v>
      </c>
    </row>
    <row r="77" spans="1:4">
      <c r="A77" s="5" t="s">
        <v>72</v>
      </c>
      <c r="B77" s="3">
        <v>956438.92</v>
      </c>
    </row>
    <row r="78" spans="1:4">
      <c r="A78" s="5" t="s">
        <v>73</v>
      </c>
      <c r="B78" s="3">
        <v>18928856.16</v>
      </c>
    </row>
    <row r="79" spans="1:4">
      <c r="A79" s="5" t="s">
        <v>74</v>
      </c>
      <c r="B79" s="3">
        <v>45005775.699999996</v>
      </c>
      <c r="C79" s="3">
        <v>41298102.810000002</v>
      </c>
      <c r="D79" s="3">
        <v>3707672.89</v>
      </c>
    </row>
    <row r="80" spans="1:4">
      <c r="A80" s="5" t="s">
        <v>75</v>
      </c>
      <c r="B80" s="3">
        <v>209318656.97000003</v>
      </c>
      <c r="C80" s="3">
        <v>213026329.86000001</v>
      </c>
      <c r="D80" s="3">
        <v>-3707672.89</v>
      </c>
    </row>
    <row r="81" spans="1:2">
      <c r="A81" s="5" t="s">
        <v>76</v>
      </c>
      <c r="B81" s="3">
        <v>595379397.73000002</v>
      </c>
    </row>
    <row r="82" spans="1:2">
      <c r="B82" s="3">
        <f>SUM(B68:B81)</f>
        <v>2772488189.5599999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5"/>
  <sheetViews>
    <sheetView workbookViewId="0"/>
  </sheetViews>
  <sheetFormatPr baseColWidth="10" defaultRowHeight="15"/>
  <cols>
    <col min="2" max="2" width="16.42578125" bestFit="1" customWidth="1"/>
    <col min="3" max="3" width="14" customWidth="1"/>
    <col min="4" max="4" width="13.7109375" bestFit="1" customWidth="1"/>
    <col min="5" max="5" width="16.42578125" bestFit="1" customWidth="1"/>
    <col min="6" max="6" width="17.140625" bestFit="1" customWidth="1"/>
    <col min="7" max="7" width="14.7109375" bestFit="1" customWidth="1"/>
    <col min="10" max="10" width="16.42578125" bestFit="1" customWidth="1"/>
    <col min="11" max="11" width="14.85546875" customWidth="1"/>
    <col min="12" max="12" width="13.42578125" customWidth="1"/>
  </cols>
  <sheetData>
    <row r="3" spans="1:9">
      <c r="A3" s="5" t="s">
        <v>63</v>
      </c>
      <c r="B3" s="3">
        <v>432998075.29000002</v>
      </c>
      <c r="D3" s="1"/>
      <c r="H3" t="s">
        <v>15</v>
      </c>
      <c r="I3" s="10">
        <v>7259.8</v>
      </c>
    </row>
    <row r="4" spans="1:9">
      <c r="A4" s="5" t="s">
        <v>87</v>
      </c>
      <c r="B4" s="3">
        <v>20305090.850000001</v>
      </c>
      <c r="H4" t="s">
        <v>17</v>
      </c>
      <c r="I4" s="10">
        <v>1427.7</v>
      </c>
    </row>
    <row r="5" spans="1:9">
      <c r="A5" s="5" t="s">
        <v>65</v>
      </c>
      <c r="B5" s="3">
        <v>1000405.28</v>
      </c>
      <c r="H5" t="s">
        <v>19</v>
      </c>
      <c r="I5" s="10">
        <v>22091.3</v>
      </c>
    </row>
    <row r="6" spans="1:9">
      <c r="A6" s="5" t="s">
        <v>66</v>
      </c>
      <c r="B6" s="3">
        <v>20490303.970000003</v>
      </c>
      <c r="H6" t="s">
        <v>25</v>
      </c>
      <c r="I6" s="10">
        <v>26258.5</v>
      </c>
    </row>
    <row r="7" spans="1:9">
      <c r="A7" s="5" t="s">
        <v>67</v>
      </c>
      <c r="B7" s="3">
        <v>3878110.63</v>
      </c>
      <c r="C7" t="s">
        <v>5</v>
      </c>
      <c r="D7" s="10">
        <v>6.5</v>
      </c>
      <c r="E7" s="10">
        <v>6.5</v>
      </c>
      <c r="H7" t="s">
        <v>27</v>
      </c>
      <c r="I7" s="10">
        <v>69.5</v>
      </c>
    </row>
    <row r="8" spans="1:9">
      <c r="A8" s="5" t="s">
        <v>68</v>
      </c>
      <c r="B8" s="3">
        <v>5457850.1800000006</v>
      </c>
      <c r="D8" s="10"/>
      <c r="E8" s="10"/>
      <c r="H8" t="s">
        <v>39</v>
      </c>
      <c r="I8" s="10">
        <v>1584.4</v>
      </c>
    </row>
    <row r="9" spans="1:9">
      <c r="A9" s="5" t="s">
        <v>69</v>
      </c>
      <c r="B9" s="3">
        <v>515840.11</v>
      </c>
      <c r="D9" s="10"/>
      <c r="E9" s="10"/>
      <c r="H9" s="1"/>
      <c r="I9" s="10">
        <v>58691.199999999997</v>
      </c>
    </row>
    <row r="10" spans="1:9">
      <c r="A10" s="5" t="s">
        <v>70</v>
      </c>
      <c r="B10" s="3">
        <v>32597.5</v>
      </c>
      <c r="D10" s="10"/>
      <c r="E10" s="10"/>
      <c r="H10" s="1"/>
      <c r="I10" s="2"/>
    </row>
    <row r="11" spans="1:9">
      <c r="A11" s="5" t="s">
        <v>77</v>
      </c>
      <c r="B11" s="3">
        <v>1418220790.2699997</v>
      </c>
      <c r="C11" t="s">
        <v>13</v>
      </c>
      <c r="D11" s="10">
        <v>92262.1</v>
      </c>
      <c r="E11" s="10">
        <v>163919.1</v>
      </c>
      <c r="H11" s="1"/>
      <c r="I11" s="2"/>
    </row>
    <row r="12" spans="1:9">
      <c r="A12" s="5"/>
      <c r="B12" s="3"/>
      <c r="C12" t="s">
        <v>41</v>
      </c>
      <c r="D12" s="10">
        <v>49235.8</v>
      </c>
      <c r="E12" s="10"/>
      <c r="H12" s="1"/>
      <c r="I12" s="2"/>
    </row>
    <row r="13" spans="1:9">
      <c r="A13" s="5"/>
      <c r="B13" s="3"/>
      <c r="C13" t="s">
        <v>33</v>
      </c>
      <c r="D13" s="10">
        <v>22421.200000000001</v>
      </c>
      <c r="E13" s="10"/>
      <c r="H13" s="1"/>
      <c r="I13" s="2"/>
    </row>
    <row r="14" spans="1:9">
      <c r="A14" s="5" t="s">
        <v>72</v>
      </c>
      <c r="B14" s="3">
        <v>956438.92</v>
      </c>
      <c r="D14" s="10"/>
      <c r="E14" s="10"/>
      <c r="H14" s="1"/>
      <c r="I14" s="2"/>
    </row>
    <row r="15" spans="1:9">
      <c r="A15" s="5" t="s">
        <v>73</v>
      </c>
      <c r="B15" s="3">
        <v>18928856.16</v>
      </c>
      <c r="C15" t="s">
        <v>4</v>
      </c>
      <c r="D15" s="10">
        <v>267423.7</v>
      </c>
      <c r="E15" s="10">
        <v>279845.5</v>
      </c>
      <c r="H15" s="1"/>
      <c r="I15" s="2"/>
    </row>
    <row r="16" spans="1:9">
      <c r="C16" t="s">
        <v>29</v>
      </c>
      <c r="D16" s="10">
        <v>12421.8</v>
      </c>
      <c r="E16" s="10"/>
      <c r="H16" s="1"/>
      <c r="I16" s="2"/>
    </row>
    <row r="17" spans="1:12">
      <c r="A17" s="5" t="s">
        <v>74</v>
      </c>
      <c r="B17" s="3">
        <v>45005775.699999996</v>
      </c>
      <c r="D17" s="10"/>
      <c r="E17" s="10"/>
      <c r="H17" s="1"/>
      <c r="I17" s="2"/>
    </row>
    <row r="18" spans="1:12">
      <c r="A18" s="5" t="s">
        <v>75</v>
      </c>
      <c r="B18" s="3">
        <v>209318656.97000003</v>
      </c>
      <c r="D18" s="10"/>
      <c r="E18" s="10"/>
      <c r="H18" s="1"/>
      <c r="I18" s="2"/>
    </row>
    <row r="19" spans="1:12">
      <c r="A19" s="5" t="s">
        <v>76</v>
      </c>
      <c r="B19" s="3">
        <v>595379397.73000002</v>
      </c>
      <c r="C19" t="s">
        <v>11</v>
      </c>
      <c r="D19" s="10">
        <v>184775.7</v>
      </c>
      <c r="E19" s="10">
        <v>226242.6</v>
      </c>
      <c r="H19" s="1"/>
      <c r="I19" s="2"/>
    </row>
    <row r="20" spans="1:12">
      <c r="C20" t="s">
        <v>34</v>
      </c>
      <c r="D20" s="10">
        <v>41466.9</v>
      </c>
      <c r="E20" s="10"/>
      <c r="F20" s="2"/>
    </row>
    <row r="21" spans="1:12">
      <c r="D21" s="10"/>
      <c r="E21" s="10"/>
      <c r="F21" s="2"/>
    </row>
    <row r="22" spans="1:12">
      <c r="C22" t="s">
        <v>31</v>
      </c>
      <c r="D22" s="10">
        <v>6769.4</v>
      </c>
      <c r="E22" s="10">
        <v>6769.4</v>
      </c>
      <c r="F22" s="2"/>
    </row>
    <row r="23" spans="1:12">
      <c r="C23" t="s">
        <v>36</v>
      </c>
      <c r="D23" s="10">
        <v>161.69999999999999</v>
      </c>
      <c r="E23" s="10">
        <v>161.69999999999999</v>
      </c>
      <c r="F23" s="2"/>
    </row>
    <row r="24" spans="1:12">
      <c r="D24" s="10"/>
      <c r="E24" s="10">
        <v>676944.8</v>
      </c>
      <c r="F24" s="2"/>
    </row>
    <row r="26" spans="1:12">
      <c r="B26" t="s">
        <v>79</v>
      </c>
      <c r="C26" t="s">
        <v>80</v>
      </c>
      <c r="D26" t="s">
        <v>81</v>
      </c>
      <c r="E26" t="s">
        <v>84</v>
      </c>
      <c r="F26" t="s">
        <v>85</v>
      </c>
      <c r="G26" t="s">
        <v>86</v>
      </c>
      <c r="K26" t="s">
        <v>79</v>
      </c>
      <c r="L26" t="s">
        <v>80</v>
      </c>
    </row>
    <row r="27" spans="1:12">
      <c r="A27" s="9" t="s">
        <v>78</v>
      </c>
      <c r="B27" s="8">
        <v>276644376</v>
      </c>
      <c r="C27" s="8">
        <v>223997765</v>
      </c>
      <c r="D27" s="8">
        <v>52646611</v>
      </c>
      <c r="E27" t="s">
        <v>82</v>
      </c>
      <c r="F27" t="s">
        <v>83</v>
      </c>
      <c r="G27" s="10">
        <v>6769400</v>
      </c>
      <c r="H27" s="11">
        <f>G27/C27</f>
        <v>3.0220837248085934E-2</v>
      </c>
      <c r="J27" s="5" t="s">
        <v>63</v>
      </c>
      <c r="K27" s="8">
        <v>507523754</v>
      </c>
      <c r="L27" s="8">
        <v>534268199</v>
      </c>
    </row>
    <row r="28" spans="1:12">
      <c r="A28" s="5" t="s">
        <v>63</v>
      </c>
      <c r="B28" s="8">
        <v>507523754</v>
      </c>
      <c r="C28" s="8">
        <v>534268199</v>
      </c>
      <c r="D28" s="8">
        <v>-26744445</v>
      </c>
      <c r="E28" s="3">
        <v>432998075.29000002</v>
      </c>
      <c r="F28" s="2">
        <f>E28/C28</f>
        <v>0.81045077378824115</v>
      </c>
      <c r="G28" s="10"/>
      <c r="H28" s="11"/>
      <c r="J28" s="5" t="s">
        <v>87</v>
      </c>
      <c r="K28" s="8">
        <v>401588933</v>
      </c>
      <c r="L28" s="8">
        <v>369788647</v>
      </c>
    </row>
    <row r="29" spans="1:12">
      <c r="A29" s="5" t="s">
        <v>87</v>
      </c>
      <c r="B29" s="8">
        <v>401588933</v>
      </c>
      <c r="C29" s="8">
        <v>369788647</v>
      </c>
      <c r="D29" s="8">
        <v>31800286</v>
      </c>
      <c r="E29" s="3">
        <v>20305090.850000001</v>
      </c>
      <c r="F29" s="2">
        <f t="shared" ref="F29:F41" si="0">E29/C29</f>
        <v>5.4909989840764367E-2</v>
      </c>
      <c r="G29" s="10"/>
      <c r="H29" s="11"/>
      <c r="J29" s="5" t="s">
        <v>65</v>
      </c>
      <c r="K29" s="8">
        <v>103185824</v>
      </c>
      <c r="L29" s="8">
        <v>126776493</v>
      </c>
    </row>
    <row r="30" spans="1:12">
      <c r="A30" s="5" t="s">
        <v>65</v>
      </c>
      <c r="B30" s="8">
        <v>103185824</v>
      </c>
      <c r="C30" s="8">
        <v>126776493</v>
      </c>
      <c r="D30" s="8">
        <v>-23590669</v>
      </c>
      <c r="E30" s="3">
        <v>1000405.28</v>
      </c>
      <c r="F30" s="2">
        <f t="shared" si="0"/>
        <v>7.8910944476118308E-3</v>
      </c>
      <c r="G30" s="10"/>
      <c r="H30" s="11"/>
      <c r="J30" s="5" t="s">
        <v>66</v>
      </c>
      <c r="K30" s="8">
        <v>14430527</v>
      </c>
      <c r="L30" s="8">
        <v>30344753</v>
      </c>
    </row>
    <row r="31" spans="1:12">
      <c r="A31" s="5" t="s">
        <v>66</v>
      </c>
      <c r="B31" s="8">
        <v>14430527</v>
      </c>
      <c r="C31" s="8">
        <v>30344753</v>
      </c>
      <c r="D31" s="8">
        <v>-15914226</v>
      </c>
      <c r="E31" s="3">
        <v>20490303.970000003</v>
      </c>
      <c r="F31" s="2">
        <f t="shared" si="0"/>
        <v>0.67525031329139518</v>
      </c>
      <c r="G31" s="10"/>
      <c r="H31" s="11"/>
      <c r="J31" s="5" t="s">
        <v>67</v>
      </c>
      <c r="K31" s="8">
        <v>424533983</v>
      </c>
      <c r="L31" s="8">
        <v>199263995</v>
      </c>
    </row>
    <row r="32" spans="1:12">
      <c r="A32" s="5" t="s">
        <v>67</v>
      </c>
      <c r="B32" s="8">
        <v>424533983</v>
      </c>
      <c r="C32" s="8">
        <v>199263995</v>
      </c>
      <c r="D32" s="8">
        <v>225269988</v>
      </c>
      <c r="E32" s="3">
        <v>3878110.63</v>
      </c>
      <c r="F32" s="2">
        <f t="shared" si="0"/>
        <v>1.9462174438487995E-2</v>
      </c>
      <c r="G32" s="10">
        <v>6500</v>
      </c>
      <c r="H32" s="11">
        <f t="shared" ref="H32:H42" si="1">G32/C32</f>
        <v>3.262004257216664E-5</v>
      </c>
      <c r="J32" s="5" t="s">
        <v>68</v>
      </c>
      <c r="K32" s="8">
        <v>120207410</v>
      </c>
      <c r="L32" s="8">
        <v>119906841</v>
      </c>
    </row>
    <row r="33" spans="1:13">
      <c r="A33" s="5" t="s">
        <v>68</v>
      </c>
      <c r="B33" s="8">
        <v>120207410</v>
      </c>
      <c r="C33" s="8">
        <v>119906841</v>
      </c>
      <c r="D33" s="8">
        <v>300569</v>
      </c>
      <c r="E33" s="3">
        <v>5457850.1800000006</v>
      </c>
      <c r="F33" s="2">
        <f t="shared" si="0"/>
        <v>4.5517421145303966E-2</v>
      </c>
      <c r="G33" s="10"/>
      <c r="H33" s="11"/>
      <c r="J33" s="5" t="s">
        <v>69</v>
      </c>
      <c r="K33" s="8">
        <v>1333071487</v>
      </c>
      <c r="L33" s="8">
        <v>1323871331</v>
      </c>
    </row>
    <row r="34" spans="1:13">
      <c r="A34" s="5" t="s">
        <v>69</v>
      </c>
      <c r="B34" s="8">
        <v>1333071487</v>
      </c>
      <c r="C34" s="8">
        <v>1323871331</v>
      </c>
      <c r="D34" s="8">
        <v>9200156</v>
      </c>
      <c r="E34" s="3">
        <v>515840.11</v>
      </c>
      <c r="F34" s="2">
        <f t="shared" si="0"/>
        <v>3.8964520034613545E-4</v>
      </c>
      <c r="G34" s="10"/>
      <c r="H34" s="11"/>
      <c r="J34" s="5" t="s">
        <v>70</v>
      </c>
      <c r="K34" s="8">
        <v>8056927</v>
      </c>
      <c r="L34" s="8">
        <v>7593357</v>
      </c>
    </row>
    <row r="35" spans="1:13">
      <c r="A35" s="5" t="s">
        <v>70</v>
      </c>
      <c r="B35" s="8">
        <v>8056927</v>
      </c>
      <c r="C35" s="8">
        <v>7593357</v>
      </c>
      <c r="D35" s="8">
        <v>463570</v>
      </c>
      <c r="E35" s="3">
        <v>32597.5</v>
      </c>
      <c r="F35" s="2">
        <f t="shared" si="0"/>
        <v>4.2928970677922817E-3</v>
      </c>
      <c r="G35" s="10"/>
      <c r="H35" s="11"/>
      <c r="J35" s="5" t="s">
        <v>77</v>
      </c>
      <c r="K35" s="8">
        <v>1228470736</v>
      </c>
      <c r="L35" s="8">
        <v>860508840</v>
      </c>
    </row>
    <row r="36" spans="1:13">
      <c r="A36" s="5" t="s">
        <v>77</v>
      </c>
      <c r="B36" s="8">
        <v>1228470736</v>
      </c>
      <c r="C36" s="8">
        <v>860508840</v>
      </c>
      <c r="D36" s="8">
        <v>367961896</v>
      </c>
      <c r="E36" s="3">
        <v>1418220790.2699997</v>
      </c>
      <c r="F36" s="2">
        <f t="shared" si="0"/>
        <v>1.6481187924461063</v>
      </c>
      <c r="G36" s="10">
        <v>163919100</v>
      </c>
      <c r="H36" s="11">
        <f t="shared" si="1"/>
        <v>0.19049089606098643</v>
      </c>
      <c r="J36" s="5" t="s">
        <v>72</v>
      </c>
      <c r="K36" s="8">
        <v>75003125</v>
      </c>
      <c r="L36" s="8">
        <v>79785373</v>
      </c>
    </row>
    <row r="37" spans="1:13">
      <c r="A37" s="5" t="s">
        <v>72</v>
      </c>
      <c r="B37" s="8">
        <v>75003125</v>
      </c>
      <c r="C37" s="8">
        <v>79785373</v>
      </c>
      <c r="D37" s="8">
        <v>-4782248</v>
      </c>
      <c r="E37" s="3">
        <v>956438.92</v>
      </c>
      <c r="F37" s="2">
        <f t="shared" si="0"/>
        <v>1.1987647410008349E-2</v>
      </c>
      <c r="G37" s="10"/>
      <c r="H37" s="11"/>
      <c r="J37" s="5" t="s">
        <v>73</v>
      </c>
      <c r="K37" s="8">
        <v>7346413063</v>
      </c>
      <c r="L37" s="8">
        <v>7602999659</v>
      </c>
    </row>
    <row r="38" spans="1:13">
      <c r="A38" s="5" t="s">
        <v>73</v>
      </c>
      <c r="B38" s="8">
        <v>7346413063</v>
      </c>
      <c r="C38" s="8">
        <v>7602999659</v>
      </c>
      <c r="D38" s="8">
        <v>-256586596</v>
      </c>
      <c r="E38" s="3">
        <v>18928856.16</v>
      </c>
      <c r="F38" s="2">
        <f t="shared" si="0"/>
        <v>2.4896563210539007E-3</v>
      </c>
      <c r="G38" s="10">
        <v>279845500</v>
      </c>
      <c r="H38" s="11">
        <f t="shared" si="1"/>
        <v>3.6807248790118617E-2</v>
      </c>
      <c r="J38" s="5" t="s">
        <v>74</v>
      </c>
      <c r="K38" s="8">
        <v>273536847</v>
      </c>
      <c r="L38" s="8">
        <v>356950297</v>
      </c>
    </row>
    <row r="39" spans="1:13">
      <c r="A39" s="5" t="s">
        <v>74</v>
      </c>
      <c r="B39" s="8">
        <v>273536847</v>
      </c>
      <c r="C39" s="8">
        <v>356950297</v>
      </c>
      <c r="D39" s="8">
        <v>-83413450</v>
      </c>
      <c r="E39" s="3">
        <v>45005775.699999996</v>
      </c>
      <c r="F39" s="2">
        <f t="shared" si="0"/>
        <v>0.12608415255079616</v>
      </c>
      <c r="G39" s="10"/>
      <c r="H39" s="11"/>
      <c r="J39" s="5" t="s">
        <v>75</v>
      </c>
      <c r="K39" s="8">
        <v>10174799</v>
      </c>
      <c r="L39" s="8">
        <v>10808328</v>
      </c>
    </row>
    <row r="40" spans="1:13">
      <c r="A40" s="5" t="s">
        <v>75</v>
      </c>
      <c r="B40" s="8">
        <v>10174799</v>
      </c>
      <c r="C40" s="8">
        <v>10808328</v>
      </c>
      <c r="D40" s="8">
        <v>-633529</v>
      </c>
      <c r="E40" s="3">
        <v>209318656.97000003</v>
      </c>
      <c r="F40" s="2">
        <f t="shared" si="0"/>
        <v>19.366423462537409</v>
      </c>
      <c r="G40" s="10"/>
      <c r="H40" s="11"/>
      <c r="J40" s="5" t="s">
        <v>76</v>
      </c>
      <c r="K40" s="8">
        <v>2520333369</v>
      </c>
      <c r="L40" s="8">
        <v>2572624054</v>
      </c>
    </row>
    <row r="41" spans="1:13">
      <c r="A41" s="5" t="s">
        <v>76</v>
      </c>
      <c r="B41" s="8">
        <v>2520333369</v>
      </c>
      <c r="C41" s="8">
        <v>2572624054</v>
      </c>
      <c r="D41" s="8">
        <v>-52290685</v>
      </c>
      <c r="E41" s="3">
        <v>595379397.73000002</v>
      </c>
      <c r="F41" s="2">
        <f t="shared" si="0"/>
        <v>0.2314288388947793</v>
      </c>
      <c r="G41" s="10">
        <v>226242600</v>
      </c>
      <c r="H41" s="11">
        <f t="shared" si="1"/>
        <v>8.794234806606531E-2</v>
      </c>
      <c r="K41" s="8">
        <f>SUM(K27:K40)</f>
        <v>14366530784</v>
      </c>
      <c r="L41" s="8">
        <f>SUM(L27:L40)</f>
        <v>14195490167</v>
      </c>
      <c r="M41">
        <f>E54/L41</f>
        <v>0.19530767567330315</v>
      </c>
    </row>
    <row r="42" spans="1:13">
      <c r="A42" s="5" t="s">
        <v>88</v>
      </c>
      <c r="B42" s="8">
        <v>92555816</v>
      </c>
      <c r="C42" s="8">
        <v>92555816</v>
      </c>
      <c r="D42" t="s">
        <v>89</v>
      </c>
      <c r="E42" t="s">
        <v>82</v>
      </c>
      <c r="F42" t="s">
        <v>83</v>
      </c>
      <c r="G42">
        <v>161700</v>
      </c>
      <c r="H42" s="11">
        <f t="shared" si="1"/>
        <v>1.747053907449749E-3</v>
      </c>
      <c r="J42" s="5"/>
      <c r="K42" s="8"/>
      <c r="L42" s="8"/>
    </row>
    <row r="45" spans="1:13">
      <c r="B45" t="s">
        <v>79</v>
      </c>
      <c r="C45" t="s">
        <v>80</v>
      </c>
      <c r="D45" t="s">
        <v>81</v>
      </c>
      <c r="E45" t="s">
        <v>84</v>
      </c>
      <c r="F45" t="s">
        <v>85</v>
      </c>
      <c r="G45" t="s">
        <v>86</v>
      </c>
    </row>
    <row r="46" spans="1:13">
      <c r="A46" s="9" t="s">
        <v>78</v>
      </c>
      <c r="B46" s="8">
        <v>276644376</v>
      </c>
      <c r="C46" s="8">
        <v>223997765</v>
      </c>
      <c r="D46" s="8">
        <v>52646611</v>
      </c>
      <c r="E46" t="s">
        <v>82</v>
      </c>
      <c r="F46" t="s">
        <v>83</v>
      </c>
      <c r="G46" s="10">
        <v>6769400</v>
      </c>
      <c r="H46" s="11">
        <f>G46/C46</f>
        <v>3.0220837248085934E-2</v>
      </c>
    </row>
    <row r="47" spans="1:13">
      <c r="A47" s="5" t="s">
        <v>67</v>
      </c>
      <c r="B47" s="8">
        <v>424533983</v>
      </c>
      <c r="C47" s="8">
        <v>199263995</v>
      </c>
      <c r="D47" s="8">
        <v>225269988</v>
      </c>
      <c r="E47" s="3">
        <v>3878110.63</v>
      </c>
      <c r="F47" s="2">
        <f t="shared" ref="F47:F54" si="2">E47/C47</f>
        <v>1.9462174438487995E-2</v>
      </c>
      <c r="G47" s="10">
        <v>6500</v>
      </c>
      <c r="H47" s="11">
        <f t="shared" ref="H47" si="3">G47/C47</f>
        <v>3.262004257216664E-5</v>
      </c>
    </row>
    <row r="48" spans="1:13">
      <c r="A48" s="5" t="s">
        <v>77</v>
      </c>
      <c r="B48" s="8">
        <v>1228470736</v>
      </c>
      <c r="C48" s="8">
        <v>860508840</v>
      </c>
      <c r="D48" s="8">
        <v>367961896</v>
      </c>
      <c r="E48" s="3">
        <v>1418220790.2699997</v>
      </c>
      <c r="F48" s="2">
        <f t="shared" si="2"/>
        <v>1.6481187924461063</v>
      </c>
      <c r="G48" s="10">
        <v>163919100</v>
      </c>
      <c r="H48" s="11">
        <f t="shared" ref="H48" si="4">G48/C48</f>
        <v>0.19049089606098643</v>
      </c>
    </row>
    <row r="49" spans="1:10">
      <c r="A49" s="5" t="s">
        <v>73</v>
      </c>
      <c r="B49" s="8">
        <v>7346413063</v>
      </c>
      <c r="C49" s="8">
        <v>7602999659</v>
      </c>
      <c r="D49" s="8">
        <v>-256586596</v>
      </c>
      <c r="E49" s="3">
        <v>18928856.16</v>
      </c>
      <c r="F49" s="2">
        <f t="shared" si="2"/>
        <v>2.4896563210539007E-3</v>
      </c>
      <c r="G49" s="10">
        <v>279845500</v>
      </c>
      <c r="H49" s="11">
        <f t="shared" ref="H49" si="5">G49/C49</f>
        <v>3.6807248790118617E-2</v>
      </c>
    </row>
    <row r="50" spans="1:10">
      <c r="A50" s="5" t="s">
        <v>76</v>
      </c>
      <c r="B50" s="8">
        <v>2520333369</v>
      </c>
      <c r="C50" s="8">
        <v>2572624054</v>
      </c>
      <c r="D50" s="8">
        <v>-52290685</v>
      </c>
      <c r="E50" s="3">
        <v>595379397.73000002</v>
      </c>
      <c r="F50" s="2">
        <f t="shared" si="2"/>
        <v>0.2314288388947793</v>
      </c>
      <c r="G50" s="10">
        <v>226242600</v>
      </c>
      <c r="H50" s="11">
        <f t="shared" ref="H50:H54" si="6">G50/C50</f>
        <v>8.794234806606531E-2</v>
      </c>
    </row>
    <row r="51" spans="1:10">
      <c r="A51" s="5" t="s">
        <v>88</v>
      </c>
      <c r="B51" s="8">
        <v>92555816</v>
      </c>
      <c r="C51" s="8">
        <v>92555816</v>
      </c>
      <c r="D51" t="s">
        <v>89</v>
      </c>
      <c r="E51" t="s">
        <v>82</v>
      </c>
      <c r="F51" s="2" t="s">
        <v>83</v>
      </c>
      <c r="G51">
        <v>161700</v>
      </c>
      <c r="H51" s="11">
        <f t="shared" si="6"/>
        <v>1.747053907449749E-3</v>
      </c>
    </row>
    <row r="52" spans="1:10">
      <c r="B52" s="8">
        <f>SUM(B46:B51)</f>
        <v>11888951343</v>
      </c>
      <c r="C52" s="8">
        <f t="shared" ref="C52:G52" si="7">SUM(C46:C51)</f>
        <v>11551950129</v>
      </c>
      <c r="D52" s="8">
        <f t="shared" si="7"/>
        <v>337001214</v>
      </c>
      <c r="E52" s="8">
        <f t="shared" si="7"/>
        <v>2036407154.79</v>
      </c>
      <c r="F52" s="2">
        <f t="shared" si="2"/>
        <v>0.17628254381723882</v>
      </c>
      <c r="G52" s="8">
        <f t="shared" si="7"/>
        <v>676944800</v>
      </c>
      <c r="H52" s="11">
        <f t="shared" si="6"/>
        <v>5.8600045225316436E-2</v>
      </c>
      <c r="J52" s="10">
        <f>C54*H52</f>
        <v>1520973957.9210391</v>
      </c>
    </row>
    <row r="53" spans="1:10">
      <c r="F53" s="2"/>
      <c r="H53" s="11"/>
    </row>
    <row r="54" spans="1:10">
      <c r="A54" s="5" t="s">
        <v>90</v>
      </c>
      <c r="B54" s="8">
        <v>26025587391</v>
      </c>
      <c r="C54" s="8">
        <v>25955166964</v>
      </c>
      <c r="D54" s="8">
        <v>70420427</v>
      </c>
      <c r="E54" s="8">
        <v>2772488189.5599999</v>
      </c>
      <c r="F54" s="2">
        <f t="shared" si="2"/>
        <v>0.10681835310115556</v>
      </c>
      <c r="G54" s="8">
        <v>676944800</v>
      </c>
      <c r="H54" s="11">
        <f t="shared" si="6"/>
        <v>2.6081311707180588E-2</v>
      </c>
    </row>
    <row r="55" spans="1:10">
      <c r="H55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Auditoría Superior de la Federa</vt:lpstr>
      <vt:lpstr>Auditoría superior del Estado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victorianomartinez</dc:creator>
  <cp:lastModifiedBy>Usuario</cp:lastModifiedBy>
  <dcterms:created xsi:type="dcterms:W3CDTF">2011-02-23T17:10:23Z</dcterms:created>
  <dcterms:modified xsi:type="dcterms:W3CDTF">2011-03-09T05:44:34Z</dcterms:modified>
</cp:coreProperties>
</file>